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28800" windowHeight="11700"/>
  </bookViews>
  <sheets>
    <sheet name="2023-2026 гг" sheetId="5" r:id="rId1"/>
  </sheets>
  <definedNames>
    <definedName name="_xlnm.Print_Titles" localSheetId="0">'2023-2026 гг'!$A:$G,'2023-2026 гг'!$3:$4</definedName>
    <definedName name="_xlnm.Print_Area" localSheetId="0">'2023-2026 гг'!$A$1:$Y$17</definedName>
  </definedNames>
  <calcPr calcId="162913"/>
</workbook>
</file>

<file path=xl/calcChain.xml><?xml version="1.0" encoding="utf-8"?>
<calcChain xmlns="http://schemas.openxmlformats.org/spreadsheetml/2006/main">
  <c r="Y18" i="5" l="1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P5" i="5" l="1"/>
  <c r="O5" i="5"/>
  <c r="N5" i="5"/>
  <c r="M5" i="5"/>
  <c r="L5" i="5"/>
  <c r="K5" i="5"/>
  <c r="J5" i="5"/>
  <c r="Y5" i="5" l="1"/>
  <c r="X5" i="5"/>
  <c r="W5" i="5"/>
  <c r="V5" i="5"/>
  <c r="U5" i="5"/>
  <c r="T5" i="5"/>
  <c r="S5" i="5"/>
  <c r="R5" i="5"/>
  <c r="Q5" i="5"/>
  <c r="I5" i="5"/>
  <c r="H5" i="5"/>
  <c r="M9" i="5" l="1"/>
  <c r="M6" i="5" l="1"/>
  <c r="J6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Y9" i="5"/>
  <c r="X9" i="5"/>
  <c r="W9" i="5"/>
  <c r="V9" i="5"/>
  <c r="U9" i="5"/>
  <c r="T9" i="5"/>
  <c r="S9" i="5"/>
  <c r="R9" i="5"/>
  <c r="Q9" i="5"/>
  <c r="P9" i="5"/>
  <c r="O9" i="5"/>
  <c r="N9" i="5"/>
  <c r="L9" i="5"/>
  <c r="K9" i="5"/>
  <c r="J9" i="5"/>
  <c r="I9" i="5"/>
  <c r="H9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Y6" i="5"/>
  <c r="X6" i="5"/>
  <c r="W6" i="5"/>
  <c r="V6" i="5"/>
  <c r="U6" i="5"/>
  <c r="T6" i="5"/>
  <c r="S6" i="5"/>
  <c r="R6" i="5"/>
  <c r="Q6" i="5"/>
  <c r="P6" i="5"/>
  <c r="O6" i="5"/>
  <c r="N6" i="5"/>
  <c r="L6" i="5"/>
  <c r="K6" i="5"/>
  <c r="I6" i="5"/>
  <c r="H6" i="5"/>
</calcChain>
</file>

<file path=xl/sharedStrings.xml><?xml version="1.0" encoding="utf-8"?>
<sst xmlns="http://schemas.openxmlformats.org/spreadsheetml/2006/main" count="57" uniqueCount="48">
  <si>
    <t>млн. рублей</t>
  </si>
  <si>
    <t>Код целевой статьи</t>
  </si>
  <si>
    <t>01.0.00.00000</t>
  </si>
  <si>
    <t>02.0.00.00000</t>
  </si>
  <si>
    <t>03.0.00.00000</t>
  </si>
  <si>
    <t>04.0.00.00000</t>
  </si>
  <si>
    <t>05.0.00.00000</t>
  </si>
  <si>
    <t>06.0.00.00000</t>
  </si>
  <si>
    <t>08.0.00.00000</t>
  </si>
  <si>
    <t>09.0.00.00000</t>
  </si>
  <si>
    <t>10.0.00.00000</t>
  </si>
  <si>
    <t>11.0.00.00000</t>
  </si>
  <si>
    <t>12.0.00.00000</t>
  </si>
  <si>
    <t>21.0.00.00000</t>
  </si>
  <si>
    <t>22.0.00.00000</t>
  </si>
  <si>
    <t>Отклонение в процентах</t>
  </si>
  <si>
    <t>Наименование муниципальной программы  Оренбургской области</t>
  </si>
  <si>
    <t>Управление муницмпальными финансами</t>
  </si>
  <si>
    <t>«Комплексные меры по созданию условий для оказания медицинской помощи населению на территории Акбулакского района»</t>
  </si>
  <si>
    <t>Повышение эффективности деятельности администрации муниципального образования Акбулакский район</t>
  </si>
  <si>
    <t>«Развитие сельского хозяйства и регулирование рынков сельскохозяйственной продукции, сырья и продовольствия Акбулакского района»</t>
  </si>
  <si>
    <t>«Экономическое развитие Акбулакского района»</t>
  </si>
  <si>
    <t>«Развитие физической культуры, спорта и туризма в Акбулакском районе»</t>
  </si>
  <si>
    <t>«Развитие культуры Акбулакского района»</t>
  </si>
  <si>
    <t>«Развитие молодежной политики в Акбулакском районе»</t>
  </si>
  <si>
    <t>«Развитие системы образования Акбулакского района Оренбургской области»</t>
  </si>
  <si>
    <t>«Стимулирование развития жилищного строительства в муниципальном образовании Акбулакский район»</t>
  </si>
  <si>
    <t>«Поддержка социально ориентированных некоммерческих организаций Акбулакского района»</t>
  </si>
  <si>
    <t>«Безопасный район»</t>
  </si>
  <si>
    <t>Отклонение в тыс. рублей</t>
  </si>
  <si>
    <t>Аналитические данные о расходах бюджета Акбулакского района  по муниципальным программам</t>
  </si>
  <si>
    <t>2024 к 2022</t>
  </si>
  <si>
    <t>2024 к 2023</t>
  </si>
  <si>
    <t>"Противодействие коррупции в муниципальном образовании Акбулакский район"</t>
  </si>
  <si>
    <t>07.0.00.00000</t>
  </si>
  <si>
    <t>2025 к 2022</t>
  </si>
  <si>
    <t>2025 к 2023</t>
  </si>
  <si>
    <t>2025 к 2024</t>
  </si>
  <si>
    <t>Факт за отчетный год
2022</t>
  </si>
  <si>
    <t>Уточненный план на текущий год
2023</t>
  </si>
  <si>
    <t xml:space="preserve">План на очередной год
2024
</t>
  </si>
  <si>
    <t>План на первый год планового периода
2025</t>
  </si>
  <si>
    <t>План на второй год планового периода
2026</t>
  </si>
  <si>
    <t>2026 к 2022</t>
  </si>
  <si>
    <t>2026 к 2023</t>
  </si>
  <si>
    <t>2026 к 2024</t>
  </si>
  <si>
    <t>2026 к 2025</t>
  </si>
  <si>
    <t>"Управление земельно-имущественным комплексом на территории Акбулакского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</si>
</sst>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/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E1" zoomScale="80" zoomScaleNormal="80" zoomScaleSheetLayoutView="30" workbookViewId="0">
      <pane ySplit="4" topLeftCell="A14" activePane="bottomLeft" state="frozen"/>
      <selection pane="bottomLeft" activeCell="B23" sqref="B23"/>
    </sheetView>
  </sheetViews>
  <sheetFormatPr defaultColWidth="9.140625" defaultRowHeight="18.75" x14ac:dyDescent="0.3"/>
  <cols>
    <col min="1" max="1" width="18.140625" style="2" customWidth="1"/>
    <col min="2" max="2" width="56" style="3" customWidth="1"/>
    <col min="3" max="3" width="15.85546875" style="3" customWidth="1"/>
    <col min="4" max="4" width="20.85546875" style="14" customWidth="1"/>
    <col min="5" max="5" width="17.85546875" style="4" customWidth="1"/>
    <col min="6" max="7" width="20.85546875" style="4" customWidth="1"/>
    <col min="8" max="8" width="15.5703125" style="3" customWidth="1"/>
    <col min="9" max="9" width="20.42578125" style="3" customWidth="1"/>
    <col min="10" max="10" width="15.42578125" style="3" customWidth="1"/>
    <col min="11" max="11" width="16" style="3" customWidth="1"/>
    <col min="12" max="12" width="16.28515625" style="3" customWidth="1"/>
    <col min="13" max="13" width="16.42578125" style="3" customWidth="1"/>
    <col min="14" max="14" width="15.7109375" style="3" customWidth="1"/>
    <col min="15" max="15" width="17.140625" style="3" customWidth="1"/>
    <col min="16" max="17" width="16.5703125" style="3" customWidth="1"/>
    <col min="18" max="18" width="15.42578125" style="3" customWidth="1"/>
    <col min="19" max="19" width="15.5703125" style="3" customWidth="1"/>
    <col min="20" max="20" width="18" style="3" customWidth="1"/>
    <col min="21" max="21" width="15" style="3" customWidth="1"/>
    <col min="22" max="22" width="15.7109375" style="3" customWidth="1"/>
    <col min="23" max="23" width="16" style="3" customWidth="1"/>
    <col min="24" max="25" width="16.28515625" style="3" customWidth="1"/>
    <col min="26" max="16384" width="9.140625" style="3"/>
  </cols>
  <sheetData>
    <row r="1" spans="1:25" ht="54" customHeight="1" x14ac:dyDescent="0.3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x14ac:dyDescent="0.3">
      <c r="A2" s="6"/>
      <c r="B2" s="6"/>
      <c r="C2" s="6"/>
      <c r="D2" s="13"/>
      <c r="E2" s="6"/>
      <c r="F2" s="10"/>
      <c r="G2" s="10"/>
      <c r="X2" s="15" t="s">
        <v>0</v>
      </c>
      <c r="Y2" s="15"/>
    </row>
    <row r="3" spans="1:25" s="7" customFormat="1" ht="36" customHeight="1" x14ac:dyDescent="0.3">
      <c r="A3" s="18" t="s">
        <v>1</v>
      </c>
      <c r="B3" s="18" t="s">
        <v>16</v>
      </c>
      <c r="C3" s="18" t="s">
        <v>38</v>
      </c>
      <c r="D3" s="19" t="s">
        <v>39</v>
      </c>
      <c r="E3" s="18" t="s">
        <v>40</v>
      </c>
      <c r="F3" s="18" t="s">
        <v>41</v>
      </c>
      <c r="G3" s="18" t="s">
        <v>42</v>
      </c>
      <c r="H3" s="17" t="s">
        <v>29</v>
      </c>
      <c r="I3" s="17"/>
      <c r="J3" s="17"/>
      <c r="K3" s="17"/>
      <c r="L3" s="17"/>
      <c r="M3" s="17"/>
      <c r="N3" s="17"/>
      <c r="O3" s="17"/>
      <c r="P3" s="17"/>
      <c r="Q3" s="17" t="s">
        <v>15</v>
      </c>
      <c r="R3" s="17"/>
      <c r="S3" s="17"/>
      <c r="T3" s="17"/>
      <c r="U3" s="17"/>
      <c r="V3" s="17"/>
      <c r="W3" s="17"/>
      <c r="X3" s="17"/>
      <c r="Y3" s="17"/>
    </row>
    <row r="4" spans="1:25" s="12" customFormat="1" ht="64.900000000000006" customHeight="1" x14ac:dyDescent="0.3">
      <c r="A4" s="18"/>
      <c r="B4" s="18"/>
      <c r="C4" s="18"/>
      <c r="D4" s="19"/>
      <c r="E4" s="18"/>
      <c r="F4" s="18"/>
      <c r="G4" s="18"/>
      <c r="H4" s="11" t="s">
        <v>31</v>
      </c>
      <c r="I4" s="11" t="s">
        <v>32</v>
      </c>
      <c r="J4" s="11" t="s">
        <v>35</v>
      </c>
      <c r="K4" s="11" t="s">
        <v>36</v>
      </c>
      <c r="L4" s="11" t="s">
        <v>37</v>
      </c>
      <c r="M4" s="11" t="s">
        <v>43</v>
      </c>
      <c r="N4" s="11" t="s">
        <v>44</v>
      </c>
      <c r="O4" s="11" t="s">
        <v>45</v>
      </c>
      <c r="P4" s="11" t="s">
        <v>46</v>
      </c>
      <c r="Q4" s="11" t="s">
        <v>31</v>
      </c>
      <c r="R4" s="11" t="s">
        <v>32</v>
      </c>
      <c r="S4" s="11" t="s">
        <v>35</v>
      </c>
      <c r="T4" s="11" t="s">
        <v>36</v>
      </c>
      <c r="U4" s="11" t="s">
        <v>37</v>
      </c>
      <c r="V4" s="11" t="s">
        <v>43</v>
      </c>
      <c r="W4" s="11" t="s">
        <v>44</v>
      </c>
      <c r="X4" s="11" t="s">
        <v>45</v>
      </c>
      <c r="Y4" s="11" t="s">
        <v>46</v>
      </c>
    </row>
    <row r="5" spans="1:25" ht="63.75" customHeight="1" x14ac:dyDescent="0.3">
      <c r="A5" s="1" t="s">
        <v>2</v>
      </c>
      <c r="B5" s="9" t="s">
        <v>17</v>
      </c>
      <c r="C5" s="8">
        <v>116261.6</v>
      </c>
      <c r="D5" s="8">
        <v>113988.3</v>
      </c>
      <c r="E5" s="8">
        <v>117514.2</v>
      </c>
      <c r="F5" s="8">
        <v>109514.7</v>
      </c>
      <c r="G5" s="8">
        <v>103395.7</v>
      </c>
      <c r="H5" s="5">
        <f>E5-C5</f>
        <v>1252.5999999999913</v>
      </c>
      <c r="I5" s="5">
        <f>E5-D5</f>
        <v>3525.8999999999942</v>
      </c>
      <c r="J5" s="5">
        <f>F5-C5</f>
        <v>-6746.9000000000087</v>
      </c>
      <c r="K5" s="5">
        <f>F5-D5</f>
        <v>-4473.6000000000058</v>
      </c>
      <c r="L5" s="5">
        <f>F5-E5</f>
        <v>-7999.5</v>
      </c>
      <c r="M5" s="5">
        <f>G5-C5</f>
        <v>-12865.900000000009</v>
      </c>
      <c r="N5" s="5">
        <f>G5-D5</f>
        <v>-10592.600000000006</v>
      </c>
      <c r="O5" s="5">
        <f>G5-E5</f>
        <v>-14118.5</v>
      </c>
      <c r="P5" s="5">
        <f>G5-F5</f>
        <v>-6119</v>
      </c>
      <c r="Q5" s="5">
        <f>(E5/C5*100)-100</f>
        <v>1.0773978682557157</v>
      </c>
      <c r="R5" s="5">
        <f>(E5/D5*100)-100</f>
        <v>3.0932121980940224</v>
      </c>
      <c r="S5" s="5">
        <f>(F5/C5*100)-100</f>
        <v>-5.8032058736504695</v>
      </c>
      <c r="T5" s="5">
        <f>(F5/D5*100)-100</f>
        <v>-3.9246133155771332</v>
      </c>
      <c r="U5" s="5">
        <f>(F5/E5*100)-100</f>
        <v>-6.8072624414751601</v>
      </c>
      <c r="V5" s="5">
        <f>(G5/C5*100)-100</f>
        <v>-11.066336606411753</v>
      </c>
      <c r="W5" s="5">
        <f>(G5/D5*100)-100</f>
        <v>-9.2927081112710823</v>
      </c>
      <c r="X5" s="5">
        <f>(G5/E5*100)-100</f>
        <v>-12.014292740792172</v>
      </c>
      <c r="Y5" s="5">
        <f>(G5/F5*100)-100</f>
        <v>-5.5873777675508336</v>
      </c>
    </row>
    <row r="6" spans="1:25" ht="58.5" customHeight="1" x14ac:dyDescent="0.3">
      <c r="A6" s="1" t="s">
        <v>3</v>
      </c>
      <c r="B6" s="9" t="s">
        <v>18</v>
      </c>
      <c r="C6" s="8">
        <v>863.7</v>
      </c>
      <c r="D6" s="8">
        <v>2235.6</v>
      </c>
      <c r="E6" s="8">
        <v>156</v>
      </c>
      <c r="F6" s="8">
        <v>0</v>
      </c>
      <c r="G6" s="8">
        <v>0</v>
      </c>
      <c r="H6" s="5">
        <f t="shared" ref="H6:H17" si="0">E6-C6</f>
        <v>-707.7</v>
      </c>
      <c r="I6" s="5">
        <f t="shared" ref="I6:I17" si="1">E6-D6</f>
        <v>-2079.6</v>
      </c>
      <c r="J6" s="5">
        <f>F6-C6</f>
        <v>-863.7</v>
      </c>
      <c r="K6" s="5">
        <f t="shared" ref="K6:K17" si="2">F6-D6</f>
        <v>-2235.6</v>
      </c>
      <c r="L6" s="5">
        <f t="shared" ref="L6:L17" si="3">F6-E6</f>
        <v>-156</v>
      </c>
      <c r="M6" s="5">
        <f>G6-C6</f>
        <v>-863.7</v>
      </c>
      <c r="N6" s="5">
        <f t="shared" ref="N6:N17" si="4">G6-D6</f>
        <v>-2235.6</v>
      </c>
      <c r="O6" s="5">
        <f t="shared" ref="O6:O17" si="5">G6-E6</f>
        <v>-156</v>
      </c>
      <c r="P6" s="5">
        <f t="shared" ref="P6:P17" si="6">G6-F6</f>
        <v>0</v>
      </c>
      <c r="Q6" s="5">
        <f t="shared" ref="Q6:Q17" si="7">(E6/C6*100)-100</f>
        <v>-81.938172976728026</v>
      </c>
      <c r="R6" s="5">
        <f t="shared" ref="R6:R17" si="8">(E6/D6*100)-100</f>
        <v>-93.022007514761142</v>
      </c>
      <c r="S6" s="5">
        <f t="shared" ref="S6:S17" si="9">(F6/C6*100)-100</f>
        <v>-100</v>
      </c>
      <c r="T6" s="5">
        <f t="shared" ref="T6:T17" si="10">(F6/D6*100)-100</f>
        <v>-100</v>
      </c>
      <c r="U6" s="5">
        <f t="shared" ref="U6:U17" si="11">(F6/E6*100)-100</f>
        <v>-100</v>
      </c>
      <c r="V6" s="5">
        <f t="shared" ref="V6:V17" si="12">(G6/C6*100)-100</f>
        <v>-100</v>
      </c>
      <c r="W6" s="5">
        <f t="shared" ref="W6:W17" si="13">(G6/D6*100)-100</f>
        <v>-100</v>
      </c>
      <c r="X6" s="5">
        <f t="shared" ref="X6:X17" si="14">(G6/E6*100)-100</f>
        <v>-100</v>
      </c>
      <c r="Y6" s="5" t="e">
        <f t="shared" ref="Y6:Y17" si="15">(G6/F6*100)-100</f>
        <v>#DIV/0!</v>
      </c>
    </row>
    <row r="7" spans="1:25" ht="57.75" customHeight="1" x14ac:dyDescent="0.3">
      <c r="A7" s="1" t="s">
        <v>4</v>
      </c>
      <c r="B7" s="9" t="s">
        <v>19</v>
      </c>
      <c r="C7" s="8">
        <v>38699.1</v>
      </c>
      <c r="D7" s="8">
        <v>46957.8</v>
      </c>
      <c r="E7" s="8">
        <v>46899.3</v>
      </c>
      <c r="F7" s="8">
        <v>43650.6</v>
      </c>
      <c r="G7" s="8">
        <v>43581.7</v>
      </c>
      <c r="H7" s="5">
        <f t="shared" si="0"/>
        <v>8200.2000000000044</v>
      </c>
      <c r="I7" s="5">
        <f t="shared" si="1"/>
        <v>-58.5</v>
      </c>
      <c r="J7" s="5">
        <f t="shared" ref="J7:J17" si="16">F7-C7</f>
        <v>4951.5</v>
      </c>
      <c r="K7" s="5">
        <f t="shared" si="2"/>
        <v>-3307.2000000000044</v>
      </c>
      <c r="L7" s="5">
        <f t="shared" si="3"/>
        <v>-3248.7000000000044</v>
      </c>
      <c r="M7" s="5">
        <f t="shared" ref="M7:M17" si="17">G7-C7</f>
        <v>4882.5999999999985</v>
      </c>
      <c r="N7" s="5">
        <f t="shared" si="4"/>
        <v>-3376.1000000000058</v>
      </c>
      <c r="O7" s="5">
        <f t="shared" si="5"/>
        <v>-3317.6000000000058</v>
      </c>
      <c r="P7" s="5">
        <f t="shared" si="6"/>
        <v>-68.900000000001455</v>
      </c>
      <c r="Q7" s="5">
        <f t="shared" si="7"/>
        <v>21.189640069148894</v>
      </c>
      <c r="R7" s="5">
        <f t="shared" si="8"/>
        <v>-0.12457994199046141</v>
      </c>
      <c r="S7" s="5">
        <f t="shared" si="9"/>
        <v>12.794871198555001</v>
      </c>
      <c r="T7" s="5">
        <f t="shared" si="10"/>
        <v>-7.0429193871944733</v>
      </c>
      <c r="U7" s="5">
        <f t="shared" si="11"/>
        <v>-6.9269690592396955</v>
      </c>
      <c r="V7" s="5">
        <f t="shared" si="12"/>
        <v>12.616830882371929</v>
      </c>
      <c r="W7" s="5">
        <f t="shared" si="13"/>
        <v>-7.1896468744276945</v>
      </c>
      <c r="X7" s="5">
        <f t="shared" si="14"/>
        <v>-7.0738795674988921</v>
      </c>
      <c r="Y7" s="5">
        <f t="shared" si="15"/>
        <v>-0.15784433661852404</v>
      </c>
    </row>
    <row r="8" spans="1:25" ht="58.5" customHeight="1" x14ac:dyDescent="0.3">
      <c r="A8" s="1" t="s">
        <v>5</v>
      </c>
      <c r="B8" s="9" t="s">
        <v>20</v>
      </c>
      <c r="C8" s="8">
        <v>4747.1000000000004</v>
      </c>
      <c r="D8" s="8">
        <v>7716.3</v>
      </c>
      <c r="E8" s="8">
        <v>7294.8</v>
      </c>
      <c r="F8" s="8">
        <v>6936.7</v>
      </c>
      <c r="G8" s="8">
        <v>6936.7</v>
      </c>
      <c r="H8" s="5">
        <f t="shared" si="0"/>
        <v>2547.6999999999998</v>
      </c>
      <c r="I8" s="5">
        <f t="shared" si="1"/>
        <v>-421.5</v>
      </c>
      <c r="J8" s="5">
        <f t="shared" si="16"/>
        <v>2189.5999999999995</v>
      </c>
      <c r="K8" s="5">
        <f t="shared" si="2"/>
        <v>-779.60000000000036</v>
      </c>
      <c r="L8" s="5">
        <f t="shared" si="3"/>
        <v>-358.10000000000036</v>
      </c>
      <c r="M8" s="5">
        <f t="shared" si="17"/>
        <v>2189.5999999999995</v>
      </c>
      <c r="N8" s="5">
        <f t="shared" si="4"/>
        <v>-779.60000000000036</v>
      </c>
      <c r="O8" s="5">
        <f t="shared" si="5"/>
        <v>-358.10000000000036</v>
      </c>
      <c r="P8" s="5">
        <f t="shared" si="6"/>
        <v>0</v>
      </c>
      <c r="Q8" s="5">
        <f t="shared" si="7"/>
        <v>53.66855553917128</v>
      </c>
      <c r="R8" s="5">
        <f t="shared" si="8"/>
        <v>-5.4624625792154262</v>
      </c>
      <c r="S8" s="5">
        <f t="shared" si="9"/>
        <v>46.12500263318654</v>
      </c>
      <c r="T8" s="5">
        <f t="shared" si="10"/>
        <v>-10.103287845210801</v>
      </c>
      <c r="U8" s="5">
        <f t="shared" si="11"/>
        <v>-4.9089762570598339</v>
      </c>
      <c r="V8" s="5">
        <f t="shared" si="12"/>
        <v>46.12500263318654</v>
      </c>
      <c r="W8" s="5">
        <f t="shared" si="13"/>
        <v>-10.103287845210801</v>
      </c>
      <c r="X8" s="5">
        <f t="shared" si="14"/>
        <v>-4.9089762570598339</v>
      </c>
      <c r="Y8" s="5">
        <f t="shared" si="15"/>
        <v>0</v>
      </c>
    </row>
    <row r="9" spans="1:25" ht="84.75" customHeight="1" x14ac:dyDescent="0.3">
      <c r="A9" s="1" t="s">
        <v>6</v>
      </c>
      <c r="B9" s="9" t="s">
        <v>21</v>
      </c>
      <c r="C9" s="8">
        <v>4219.6000000000004</v>
      </c>
      <c r="D9" s="8">
        <v>4684.8</v>
      </c>
      <c r="E9" s="8">
        <v>4971.3999999999996</v>
      </c>
      <c r="F9" s="8">
        <v>4425.3999999999996</v>
      </c>
      <c r="G9" s="8">
        <v>4425.3999999999996</v>
      </c>
      <c r="H9" s="5">
        <f t="shared" si="0"/>
        <v>751.79999999999927</v>
      </c>
      <c r="I9" s="5">
        <f t="shared" si="1"/>
        <v>286.59999999999945</v>
      </c>
      <c r="J9" s="5">
        <f t="shared" si="16"/>
        <v>205.79999999999927</v>
      </c>
      <c r="K9" s="5">
        <f t="shared" si="2"/>
        <v>-259.40000000000055</v>
      </c>
      <c r="L9" s="5">
        <f t="shared" si="3"/>
        <v>-546</v>
      </c>
      <c r="M9" s="5">
        <f>G9-C9</f>
        <v>205.79999999999927</v>
      </c>
      <c r="N9" s="5">
        <f t="shared" si="4"/>
        <v>-259.40000000000055</v>
      </c>
      <c r="O9" s="5">
        <f t="shared" si="5"/>
        <v>-546</v>
      </c>
      <c r="P9" s="5">
        <f t="shared" si="6"/>
        <v>0</v>
      </c>
      <c r="Q9" s="5">
        <f t="shared" si="7"/>
        <v>17.816854678168539</v>
      </c>
      <c r="R9" s="5">
        <f t="shared" si="8"/>
        <v>6.117657103825124</v>
      </c>
      <c r="S9" s="5">
        <f t="shared" si="9"/>
        <v>4.8772395487723657</v>
      </c>
      <c r="T9" s="5">
        <f t="shared" si="10"/>
        <v>-5.5370560109289784</v>
      </c>
      <c r="U9" s="5">
        <f t="shared" si="11"/>
        <v>-10.982821740354836</v>
      </c>
      <c r="V9" s="5">
        <f t="shared" si="12"/>
        <v>4.8772395487723657</v>
      </c>
      <c r="W9" s="5">
        <f t="shared" si="13"/>
        <v>-5.5370560109289784</v>
      </c>
      <c r="X9" s="5">
        <f t="shared" si="14"/>
        <v>-10.982821740354836</v>
      </c>
      <c r="Y9" s="5">
        <f t="shared" si="15"/>
        <v>0</v>
      </c>
    </row>
    <row r="10" spans="1:25" ht="72" customHeight="1" x14ac:dyDescent="0.3">
      <c r="A10" s="1" t="s">
        <v>7</v>
      </c>
      <c r="B10" s="9" t="s">
        <v>47</v>
      </c>
      <c r="C10" s="8">
        <v>3391.6</v>
      </c>
      <c r="D10" s="8">
        <v>1167.5</v>
      </c>
      <c r="E10" s="8">
        <v>450</v>
      </c>
      <c r="F10" s="8">
        <v>150</v>
      </c>
      <c r="G10" s="8">
        <v>150</v>
      </c>
      <c r="H10" s="5">
        <f t="shared" si="0"/>
        <v>-2941.6</v>
      </c>
      <c r="I10" s="5">
        <f t="shared" si="1"/>
        <v>-717.5</v>
      </c>
      <c r="J10" s="5">
        <f t="shared" si="16"/>
        <v>-3241.6</v>
      </c>
      <c r="K10" s="5">
        <f t="shared" si="2"/>
        <v>-1017.5</v>
      </c>
      <c r="L10" s="5">
        <f t="shared" si="3"/>
        <v>-300</v>
      </c>
      <c r="M10" s="5">
        <f t="shared" si="17"/>
        <v>-3241.6</v>
      </c>
      <c r="N10" s="5">
        <f t="shared" si="4"/>
        <v>-1017.5</v>
      </c>
      <c r="O10" s="5">
        <f t="shared" si="5"/>
        <v>-300</v>
      </c>
      <c r="P10" s="5">
        <f t="shared" si="6"/>
        <v>0</v>
      </c>
      <c r="Q10" s="5">
        <f t="shared" si="7"/>
        <v>-86.731925934662101</v>
      </c>
      <c r="R10" s="5">
        <f t="shared" si="8"/>
        <v>-61.45610278372591</v>
      </c>
      <c r="S10" s="5">
        <f t="shared" si="9"/>
        <v>-95.577308644887367</v>
      </c>
      <c r="T10" s="5">
        <f t="shared" si="10"/>
        <v>-87.152034261241965</v>
      </c>
      <c r="U10" s="5">
        <f t="shared" si="11"/>
        <v>-66.666666666666671</v>
      </c>
      <c r="V10" s="5">
        <f t="shared" si="12"/>
        <v>-95.577308644887367</v>
      </c>
      <c r="W10" s="5">
        <f t="shared" si="13"/>
        <v>-87.152034261241965</v>
      </c>
      <c r="X10" s="5">
        <f t="shared" si="14"/>
        <v>-66.666666666666671</v>
      </c>
      <c r="Y10" s="5">
        <f t="shared" si="15"/>
        <v>0</v>
      </c>
    </row>
    <row r="11" spans="1:25" ht="63.75" customHeight="1" x14ac:dyDescent="0.3">
      <c r="A11" s="1" t="s">
        <v>8</v>
      </c>
      <c r="B11" s="9" t="s">
        <v>22</v>
      </c>
      <c r="C11" s="8">
        <v>29110.2</v>
      </c>
      <c r="D11" s="8">
        <v>17215.5</v>
      </c>
      <c r="E11" s="8">
        <v>17891.599999999999</v>
      </c>
      <c r="F11" s="8">
        <v>11823.9</v>
      </c>
      <c r="G11" s="8">
        <v>10869.1</v>
      </c>
      <c r="H11" s="5">
        <f t="shared" si="0"/>
        <v>-11218.600000000002</v>
      </c>
      <c r="I11" s="5">
        <f t="shared" si="1"/>
        <v>676.09999999999854</v>
      </c>
      <c r="J11" s="5">
        <f t="shared" si="16"/>
        <v>-17286.300000000003</v>
      </c>
      <c r="K11" s="5">
        <f t="shared" si="2"/>
        <v>-5391.6</v>
      </c>
      <c r="L11" s="5">
        <f t="shared" si="3"/>
        <v>-6067.6999999999989</v>
      </c>
      <c r="M11" s="5">
        <f t="shared" si="17"/>
        <v>-18241.099999999999</v>
      </c>
      <c r="N11" s="5">
        <f t="shared" si="4"/>
        <v>-6346.4</v>
      </c>
      <c r="O11" s="5">
        <f t="shared" si="5"/>
        <v>-7022.4999999999982</v>
      </c>
      <c r="P11" s="5">
        <f t="shared" si="6"/>
        <v>-954.79999999999927</v>
      </c>
      <c r="Q11" s="5">
        <f t="shared" si="7"/>
        <v>-38.53838173561158</v>
      </c>
      <c r="R11" s="5">
        <f t="shared" si="8"/>
        <v>3.927274839534121</v>
      </c>
      <c r="S11" s="5">
        <f t="shared" si="9"/>
        <v>-59.382278376651485</v>
      </c>
      <c r="T11" s="5">
        <f t="shared" si="10"/>
        <v>-31.318288751415878</v>
      </c>
      <c r="U11" s="5">
        <f t="shared" si="11"/>
        <v>-33.913680162757942</v>
      </c>
      <c r="V11" s="5">
        <f t="shared" si="12"/>
        <v>-62.662228359818897</v>
      </c>
      <c r="W11" s="5">
        <f t="shared" si="13"/>
        <v>-36.864453544770704</v>
      </c>
      <c r="X11" s="5">
        <f t="shared" si="14"/>
        <v>-39.250262693107373</v>
      </c>
      <c r="Y11" s="5">
        <f t="shared" si="15"/>
        <v>-8.0751697832356513</v>
      </c>
    </row>
    <row r="12" spans="1:25" ht="90.75" customHeight="1" x14ac:dyDescent="0.3">
      <c r="A12" s="1" t="s">
        <v>9</v>
      </c>
      <c r="B12" s="9" t="s">
        <v>23</v>
      </c>
      <c r="C12" s="8">
        <v>65233.9</v>
      </c>
      <c r="D12" s="8">
        <v>68129.899999999994</v>
      </c>
      <c r="E12" s="8">
        <v>73896.2</v>
      </c>
      <c r="F12" s="8">
        <v>66838.899999999994</v>
      </c>
      <c r="G12" s="8">
        <v>67154.600000000006</v>
      </c>
      <c r="H12" s="5">
        <f t="shared" si="0"/>
        <v>8662.2999999999956</v>
      </c>
      <c r="I12" s="5">
        <f t="shared" si="1"/>
        <v>5766.3000000000029</v>
      </c>
      <c r="J12" s="5">
        <f t="shared" si="16"/>
        <v>1604.9999999999927</v>
      </c>
      <c r="K12" s="5">
        <f t="shared" si="2"/>
        <v>-1291</v>
      </c>
      <c r="L12" s="5">
        <f t="shared" si="3"/>
        <v>-7057.3000000000029</v>
      </c>
      <c r="M12" s="5">
        <f t="shared" si="17"/>
        <v>1920.7000000000044</v>
      </c>
      <c r="N12" s="5">
        <f t="shared" si="4"/>
        <v>-975.29999999998836</v>
      </c>
      <c r="O12" s="5">
        <f t="shared" si="5"/>
        <v>-6741.5999999999913</v>
      </c>
      <c r="P12" s="5">
        <f t="shared" si="6"/>
        <v>315.70000000001164</v>
      </c>
      <c r="Q12" s="5">
        <f t="shared" si="7"/>
        <v>13.278832018321765</v>
      </c>
      <c r="R12" s="5">
        <f t="shared" si="8"/>
        <v>8.4636848138629261</v>
      </c>
      <c r="S12" s="5">
        <f t="shared" si="9"/>
        <v>2.4603771965189765</v>
      </c>
      <c r="T12" s="5">
        <f t="shared" si="10"/>
        <v>-1.8949095771460094</v>
      </c>
      <c r="U12" s="5">
        <f t="shared" si="11"/>
        <v>-9.5502881068309335</v>
      </c>
      <c r="V12" s="5">
        <f t="shared" si="12"/>
        <v>2.944328025765742</v>
      </c>
      <c r="W12" s="5">
        <f t="shared" si="13"/>
        <v>-1.4315300624248408</v>
      </c>
      <c r="X12" s="5">
        <f t="shared" si="14"/>
        <v>-9.1230672213185358</v>
      </c>
      <c r="Y12" s="5">
        <f t="shared" si="15"/>
        <v>0.47232973612673845</v>
      </c>
    </row>
    <row r="13" spans="1:25" ht="78" customHeight="1" x14ac:dyDescent="0.3">
      <c r="A13" s="1" t="s">
        <v>10</v>
      </c>
      <c r="B13" s="9" t="s">
        <v>24</v>
      </c>
      <c r="C13" s="5">
        <v>12143.8</v>
      </c>
      <c r="D13" s="8">
        <v>9816.7000000000007</v>
      </c>
      <c r="E13" s="8">
        <v>18347.8</v>
      </c>
      <c r="F13" s="8">
        <v>13154.3</v>
      </c>
      <c r="G13" s="8">
        <v>13154.3</v>
      </c>
      <c r="H13" s="5">
        <f t="shared" si="0"/>
        <v>6204</v>
      </c>
      <c r="I13" s="5">
        <f t="shared" si="1"/>
        <v>8531.0999999999985</v>
      </c>
      <c r="J13" s="5">
        <f t="shared" si="16"/>
        <v>1010.5</v>
      </c>
      <c r="K13" s="5">
        <f t="shared" si="2"/>
        <v>3337.5999999999985</v>
      </c>
      <c r="L13" s="5">
        <f t="shared" si="3"/>
        <v>-5193.5</v>
      </c>
      <c r="M13" s="5">
        <f t="shared" si="17"/>
        <v>1010.5</v>
      </c>
      <c r="N13" s="5">
        <f t="shared" si="4"/>
        <v>3337.5999999999985</v>
      </c>
      <c r="O13" s="5">
        <f t="shared" si="5"/>
        <v>-5193.5</v>
      </c>
      <c r="P13" s="5">
        <f t="shared" si="6"/>
        <v>0</v>
      </c>
      <c r="Q13" s="5">
        <f t="shared" si="7"/>
        <v>51.087797888634526</v>
      </c>
      <c r="R13" s="5">
        <f t="shared" si="8"/>
        <v>86.903949392361966</v>
      </c>
      <c r="S13" s="5">
        <f t="shared" si="9"/>
        <v>8.3211185954972962</v>
      </c>
      <c r="T13" s="5">
        <f t="shared" si="10"/>
        <v>33.999205435635162</v>
      </c>
      <c r="U13" s="5">
        <f t="shared" si="11"/>
        <v>-28.30584593248237</v>
      </c>
      <c r="V13" s="5">
        <f t="shared" si="12"/>
        <v>8.3211185954972962</v>
      </c>
      <c r="W13" s="5">
        <f t="shared" si="13"/>
        <v>33.999205435635162</v>
      </c>
      <c r="X13" s="5">
        <f t="shared" si="14"/>
        <v>-28.30584593248237</v>
      </c>
      <c r="Y13" s="5">
        <f t="shared" si="15"/>
        <v>0</v>
      </c>
    </row>
    <row r="14" spans="1:25" ht="111" customHeight="1" x14ac:dyDescent="0.3">
      <c r="A14" s="1" t="s">
        <v>12</v>
      </c>
      <c r="B14" s="9" t="s">
        <v>25</v>
      </c>
      <c r="C14" s="5">
        <v>521661.8</v>
      </c>
      <c r="D14" s="8">
        <v>610475.19999999995</v>
      </c>
      <c r="E14" s="8">
        <v>608433.1</v>
      </c>
      <c r="F14" s="8">
        <v>571942.69999999995</v>
      </c>
      <c r="G14" s="8">
        <v>571669.1</v>
      </c>
      <c r="H14" s="5">
        <f t="shared" si="0"/>
        <v>86771.299999999988</v>
      </c>
      <c r="I14" s="5">
        <f t="shared" si="1"/>
        <v>-2042.0999999999767</v>
      </c>
      <c r="J14" s="5">
        <f t="shared" si="16"/>
        <v>50280.899999999965</v>
      </c>
      <c r="K14" s="5">
        <f t="shared" si="2"/>
        <v>-38532.5</v>
      </c>
      <c r="L14" s="5">
        <f t="shared" si="3"/>
        <v>-36490.400000000023</v>
      </c>
      <c r="M14" s="5">
        <f t="shared" si="17"/>
        <v>50007.299999999988</v>
      </c>
      <c r="N14" s="5">
        <f t="shared" si="4"/>
        <v>-38806.099999999977</v>
      </c>
      <c r="O14" s="5">
        <f t="shared" si="5"/>
        <v>-36764</v>
      </c>
      <c r="P14" s="5">
        <f t="shared" si="6"/>
        <v>-273.59999999997672</v>
      </c>
      <c r="Q14" s="5">
        <f t="shared" si="7"/>
        <v>16.63363121470654</v>
      </c>
      <c r="R14" s="5">
        <f t="shared" si="8"/>
        <v>-0.33450990310498696</v>
      </c>
      <c r="S14" s="5">
        <f t="shared" si="9"/>
        <v>9.6386011013265716</v>
      </c>
      <c r="T14" s="5">
        <f t="shared" si="10"/>
        <v>-6.3118862158528373</v>
      </c>
      <c r="U14" s="5">
        <f t="shared" si="11"/>
        <v>-5.9974383379207978</v>
      </c>
      <c r="V14" s="5">
        <f t="shared" si="12"/>
        <v>9.5861533276923865</v>
      </c>
      <c r="W14" s="5">
        <f t="shared" si="13"/>
        <v>-6.3567037612666297</v>
      </c>
      <c r="X14" s="5">
        <f t="shared" si="14"/>
        <v>-6.0424063056398438</v>
      </c>
      <c r="Y14" s="5">
        <f t="shared" si="15"/>
        <v>-4.783695989125647E-2</v>
      </c>
    </row>
    <row r="15" spans="1:25" ht="60" customHeight="1" x14ac:dyDescent="0.3">
      <c r="A15" s="1" t="s">
        <v>11</v>
      </c>
      <c r="B15" s="9" t="s">
        <v>26</v>
      </c>
      <c r="C15" s="5">
        <v>19186</v>
      </c>
      <c r="D15" s="8">
        <v>17179.2</v>
      </c>
      <c r="E15" s="8">
        <v>24624.7</v>
      </c>
      <c r="F15" s="8">
        <v>19783.3</v>
      </c>
      <c r="G15" s="8">
        <v>19783.3</v>
      </c>
      <c r="H15" s="5">
        <f t="shared" si="0"/>
        <v>5438.7000000000007</v>
      </c>
      <c r="I15" s="5">
        <f t="shared" si="1"/>
        <v>7445.5</v>
      </c>
      <c r="J15" s="5">
        <f t="shared" si="16"/>
        <v>597.29999999999927</v>
      </c>
      <c r="K15" s="5">
        <f t="shared" si="2"/>
        <v>2604.0999999999985</v>
      </c>
      <c r="L15" s="5">
        <f t="shared" si="3"/>
        <v>-4841.4000000000015</v>
      </c>
      <c r="M15" s="5">
        <f t="shared" si="17"/>
        <v>597.29999999999927</v>
      </c>
      <c r="N15" s="5">
        <f t="shared" si="4"/>
        <v>2604.0999999999985</v>
      </c>
      <c r="O15" s="5">
        <f t="shared" si="5"/>
        <v>-4841.4000000000015</v>
      </c>
      <c r="P15" s="5">
        <f t="shared" si="6"/>
        <v>0</v>
      </c>
      <c r="Q15" s="5">
        <f t="shared" si="7"/>
        <v>28.347232356926924</v>
      </c>
      <c r="R15" s="5">
        <f t="shared" si="8"/>
        <v>43.340202104870997</v>
      </c>
      <c r="S15" s="5">
        <f t="shared" si="9"/>
        <v>3.1132075471698215</v>
      </c>
      <c r="T15" s="5">
        <f t="shared" si="10"/>
        <v>15.158447424792755</v>
      </c>
      <c r="U15" s="5">
        <f t="shared" si="11"/>
        <v>-19.660747136005725</v>
      </c>
      <c r="V15" s="5">
        <f t="shared" si="12"/>
        <v>3.1132075471698215</v>
      </c>
      <c r="W15" s="5">
        <f t="shared" si="13"/>
        <v>15.158447424792755</v>
      </c>
      <c r="X15" s="5">
        <f t="shared" si="14"/>
        <v>-19.660747136005725</v>
      </c>
      <c r="Y15" s="5">
        <f t="shared" si="15"/>
        <v>0</v>
      </c>
    </row>
    <row r="16" spans="1:25" ht="78" customHeight="1" x14ac:dyDescent="0.3">
      <c r="A16" s="1" t="s">
        <v>13</v>
      </c>
      <c r="B16" s="9" t="s">
        <v>27</v>
      </c>
      <c r="C16" s="5">
        <v>362</v>
      </c>
      <c r="D16" s="8">
        <v>463.9</v>
      </c>
      <c r="E16" s="8">
        <v>381.5</v>
      </c>
      <c r="F16" s="8">
        <v>230</v>
      </c>
      <c r="G16" s="8">
        <v>230</v>
      </c>
      <c r="H16" s="5">
        <f t="shared" si="0"/>
        <v>19.5</v>
      </c>
      <c r="I16" s="5">
        <f t="shared" si="1"/>
        <v>-82.399999999999977</v>
      </c>
      <c r="J16" s="5">
        <f t="shared" si="16"/>
        <v>-132</v>
      </c>
      <c r="K16" s="5">
        <f t="shared" si="2"/>
        <v>-233.89999999999998</v>
      </c>
      <c r="L16" s="5">
        <f t="shared" si="3"/>
        <v>-151.5</v>
      </c>
      <c r="M16" s="5">
        <f t="shared" si="17"/>
        <v>-132</v>
      </c>
      <c r="N16" s="5">
        <f t="shared" si="4"/>
        <v>-233.89999999999998</v>
      </c>
      <c r="O16" s="5">
        <f t="shared" si="5"/>
        <v>-151.5</v>
      </c>
      <c r="P16" s="5">
        <f t="shared" si="6"/>
        <v>0</v>
      </c>
      <c r="Q16" s="5">
        <f t="shared" si="7"/>
        <v>5.3867403314917084</v>
      </c>
      <c r="R16" s="5">
        <f t="shared" si="8"/>
        <v>-17.762448803621467</v>
      </c>
      <c r="S16" s="5">
        <f t="shared" si="9"/>
        <v>-36.46408839779005</v>
      </c>
      <c r="T16" s="5">
        <f t="shared" si="10"/>
        <v>-50.420349213192495</v>
      </c>
      <c r="U16" s="5">
        <f t="shared" si="11"/>
        <v>-39.711664482306688</v>
      </c>
      <c r="V16" s="5">
        <f t="shared" si="12"/>
        <v>-36.46408839779005</v>
      </c>
      <c r="W16" s="5">
        <f t="shared" si="13"/>
        <v>-50.420349213192495</v>
      </c>
      <c r="X16" s="5">
        <f t="shared" si="14"/>
        <v>-39.711664482306688</v>
      </c>
      <c r="Y16" s="5">
        <f t="shared" si="15"/>
        <v>0</v>
      </c>
    </row>
    <row r="17" spans="1:25" ht="60" customHeight="1" x14ac:dyDescent="0.3">
      <c r="A17" s="1" t="s">
        <v>14</v>
      </c>
      <c r="B17" s="9" t="s">
        <v>28</v>
      </c>
      <c r="C17" s="5">
        <v>9536.7000000000007</v>
      </c>
      <c r="D17" s="8">
        <v>6539</v>
      </c>
      <c r="E17" s="8">
        <v>6662.2</v>
      </c>
      <c r="F17" s="8">
        <v>4123.8999999999996</v>
      </c>
      <c r="G17" s="8">
        <v>4123.8999999999996</v>
      </c>
      <c r="H17" s="5">
        <f t="shared" si="0"/>
        <v>-2874.5000000000009</v>
      </c>
      <c r="I17" s="5">
        <f t="shared" si="1"/>
        <v>123.19999999999982</v>
      </c>
      <c r="J17" s="5">
        <f t="shared" si="16"/>
        <v>-5412.8000000000011</v>
      </c>
      <c r="K17" s="5">
        <f t="shared" si="2"/>
        <v>-2415.1000000000004</v>
      </c>
      <c r="L17" s="5">
        <f t="shared" si="3"/>
        <v>-2538.3000000000002</v>
      </c>
      <c r="M17" s="5">
        <f t="shared" si="17"/>
        <v>-5412.8000000000011</v>
      </c>
      <c r="N17" s="5">
        <f t="shared" si="4"/>
        <v>-2415.1000000000004</v>
      </c>
      <c r="O17" s="5">
        <f t="shared" si="5"/>
        <v>-2538.3000000000002</v>
      </c>
      <c r="P17" s="5">
        <f t="shared" si="6"/>
        <v>0</v>
      </c>
      <c r="Q17" s="5">
        <f t="shared" si="7"/>
        <v>-30.14145354263006</v>
      </c>
      <c r="R17" s="5">
        <f t="shared" si="8"/>
        <v>1.8840801345771467</v>
      </c>
      <c r="S17" s="5">
        <f t="shared" si="9"/>
        <v>-56.757578617341437</v>
      </c>
      <c r="T17" s="5">
        <f t="shared" si="10"/>
        <v>-36.933781923841572</v>
      </c>
      <c r="U17" s="5">
        <f t="shared" si="11"/>
        <v>-38.100027018102132</v>
      </c>
      <c r="V17" s="5">
        <f t="shared" si="12"/>
        <v>-56.757578617341437</v>
      </c>
      <c r="W17" s="5">
        <f t="shared" si="13"/>
        <v>-36.933781923841572</v>
      </c>
      <c r="X17" s="5">
        <f t="shared" si="14"/>
        <v>-38.100027018102132</v>
      </c>
      <c r="Y17" s="5">
        <f t="shared" si="15"/>
        <v>0</v>
      </c>
    </row>
    <row r="18" spans="1:25" ht="56.25" x14ac:dyDescent="0.3">
      <c r="A18" s="1" t="s">
        <v>34</v>
      </c>
      <c r="B18" s="9" t="s">
        <v>33</v>
      </c>
      <c r="C18" s="5">
        <v>25</v>
      </c>
      <c r="D18" s="8">
        <v>10</v>
      </c>
      <c r="E18" s="8">
        <v>5</v>
      </c>
      <c r="F18" s="8">
        <v>0</v>
      </c>
      <c r="G18" s="8">
        <v>0</v>
      </c>
      <c r="H18" s="5">
        <f t="shared" ref="H18" si="18">E18-C18</f>
        <v>-20</v>
      </c>
      <c r="I18" s="5">
        <f t="shared" ref="I18" si="19">E18-D18</f>
        <v>-5</v>
      </c>
      <c r="J18" s="5">
        <f t="shared" ref="J18" si="20">F18-C18</f>
        <v>-25</v>
      </c>
      <c r="K18" s="5">
        <f t="shared" ref="K18" si="21">F18-D18</f>
        <v>-10</v>
      </c>
      <c r="L18" s="5">
        <f t="shared" ref="L18" si="22">F18-E18</f>
        <v>-5</v>
      </c>
      <c r="M18" s="5">
        <f t="shared" ref="M18" si="23">G18-C18</f>
        <v>-25</v>
      </c>
      <c r="N18" s="5">
        <f t="shared" ref="N18" si="24">G18-D18</f>
        <v>-10</v>
      </c>
      <c r="O18" s="5">
        <f t="shared" ref="O18" si="25">G18-E18</f>
        <v>-5</v>
      </c>
      <c r="P18" s="5">
        <f t="shared" ref="P18" si="26">G18-F18</f>
        <v>0</v>
      </c>
      <c r="Q18" s="5">
        <f t="shared" ref="Q18" si="27">(E18/C18*100)-100</f>
        <v>-80</v>
      </c>
      <c r="R18" s="5">
        <f t="shared" ref="R18" si="28">(E18/D18*100)-100</f>
        <v>-50</v>
      </c>
      <c r="S18" s="5">
        <f t="shared" ref="S18" si="29">(F18/C18*100)-100</f>
        <v>-100</v>
      </c>
      <c r="T18" s="5">
        <f t="shared" ref="T18" si="30">(F18/D18*100)-100</f>
        <v>-100</v>
      </c>
      <c r="U18" s="5">
        <f t="shared" ref="U18" si="31">(F18/E18*100)-100</f>
        <v>-100</v>
      </c>
      <c r="V18" s="5">
        <f t="shared" ref="V18" si="32">(G18/C18*100)-100</f>
        <v>-100</v>
      </c>
      <c r="W18" s="5">
        <f t="shared" ref="W18" si="33">(G18/D18*100)-100</f>
        <v>-100</v>
      </c>
      <c r="X18" s="5">
        <f t="shared" ref="X18" si="34">(G18/E18*100)-100</f>
        <v>-100</v>
      </c>
      <c r="Y18" s="5" t="e">
        <f t="shared" ref="Y18" si="35">(G18/F18*100)-100</f>
        <v>#DIV/0!</v>
      </c>
    </row>
  </sheetData>
  <mergeCells count="11">
    <mergeCell ref="X2:Y2"/>
    <mergeCell ref="A1:Y1"/>
    <mergeCell ref="H3:P3"/>
    <mergeCell ref="Q3:Y3"/>
    <mergeCell ref="E3:E4"/>
    <mergeCell ref="D3:D4"/>
    <mergeCell ref="C3:C4"/>
    <mergeCell ref="B3:B4"/>
    <mergeCell ref="A3:A4"/>
    <mergeCell ref="F3:F4"/>
    <mergeCell ref="G3:G4"/>
  </mergeCells>
  <printOptions horizontalCentered="1"/>
  <pageMargins left="0.19685039370078741" right="0.19685039370078741" top="0.39370078740157483" bottom="0.39370078740157483" header="0.31496062992125984" footer="0.31496062992125984"/>
  <pageSetup paperSize="8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2023-2026 гг</vt:lpstr>
      <vt:lpstr>'2023-2026 гг'!Заголовки_для_печати</vt:lpstr>
      <vt:lpstr>'2023-2026 гг'!Область_печати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</cp:lastModifiedBy>
  <cp:lastPrinted>2020-10-30T04:38:57Z</cp:lastPrinted>
  <dcterms:created xsi:type="dcterms:W3CDTF">2015-10-14T10:32:24Z</dcterms:created>
  <dcterms:modified xsi:type="dcterms:W3CDTF">2023-12-28T06:49:22Z</dcterms:modified>
</cp:coreProperties>
</file>